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4b6e3e9042a36e6/Plocha/"/>
    </mc:Choice>
  </mc:AlternateContent>
  <bookViews>
    <workbookView xWindow="0" yWindow="0" windowWidth="11505" windowHeight="11550" tabRatio="935"/>
  </bookViews>
  <sheets>
    <sheet name="ELEKTRO" sheetId="3" r:id="rId1"/>
    <sheet name="List1" sheetId="4" r:id="rId2"/>
  </sheet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3" l="1"/>
  <c r="I27" i="3"/>
  <c r="I22" i="3" l="1"/>
  <c r="I21" i="3"/>
  <c r="I23" i="3"/>
  <c r="M14" i="3"/>
  <c r="I14" i="3"/>
  <c r="M13" i="3"/>
  <c r="I13" i="3"/>
  <c r="I30" i="3" l="1"/>
  <c r="M36" i="3" s="1"/>
  <c r="M11" i="3"/>
  <c r="I11" i="3"/>
  <c r="M12" i="3" l="1"/>
  <c r="I12" i="3"/>
  <c r="M9" i="3"/>
  <c r="I9" i="3"/>
  <c r="M8" i="3" l="1"/>
  <c r="M10" i="3"/>
  <c r="I10" i="3"/>
  <c r="I16" i="3" s="1"/>
  <c r="M16" i="3" l="1"/>
  <c r="M34" i="3" s="1"/>
  <c r="M35" i="3"/>
  <c r="I38" i="3" l="1"/>
  <c r="M38" i="3" s="1"/>
  <c r="M42" i="3" s="1"/>
  <c r="I2" i="3" s="1"/>
</calcChain>
</file>

<file path=xl/sharedStrings.xml><?xml version="1.0" encoding="utf-8"?>
<sst xmlns="http://schemas.openxmlformats.org/spreadsheetml/2006/main" count="59" uniqueCount="40">
  <si>
    <t xml:space="preserve">           Vypracoval: Šikl M.</t>
  </si>
  <si>
    <t xml:space="preserve">              Tel: 720 484 082</t>
  </si>
  <si>
    <t>Materiál</t>
  </si>
  <si>
    <t>Montáž</t>
  </si>
  <si>
    <t>popis</t>
  </si>
  <si>
    <t>m.j.</t>
  </si>
  <si>
    <t>cena/m.j.</t>
  </si>
  <si>
    <t>množství</t>
  </si>
  <si>
    <t>celkem</t>
  </si>
  <si>
    <t>ks</t>
  </si>
  <si>
    <t>Položky celkem</t>
  </si>
  <si>
    <t>Souhrnná tabulka:</t>
  </si>
  <si>
    <t>bez DPH</t>
  </si>
  <si>
    <t>Revize nové elektroinstalace</t>
  </si>
  <si>
    <t>m</t>
  </si>
  <si>
    <t>Celkem bez DPH</t>
  </si>
  <si>
    <t xml:space="preserve">CENOVÁ NABÍDKA - ELEKTROINSTALACE - LM elektro s.r.o. </t>
  </si>
  <si>
    <t>Sekáni drážek do betonu</t>
  </si>
  <si>
    <t>Kabel 3x1,5</t>
  </si>
  <si>
    <t>Elektro práce</t>
  </si>
  <si>
    <t>Husí krk 13</t>
  </si>
  <si>
    <t>Led světlo 20W přisazené</t>
  </si>
  <si>
    <t>Nouzové svítidlo EATON LED</t>
  </si>
  <si>
    <t>Pohybové čidlo Theben</t>
  </si>
  <si>
    <t>Chranič s jističem</t>
  </si>
  <si>
    <t>SDK</t>
  </si>
  <si>
    <t>Montáž elektro</t>
  </si>
  <si>
    <t>Materiál elektro</t>
  </si>
  <si>
    <t>Stavební práce</t>
  </si>
  <si>
    <t>Kastlík sdk</t>
  </si>
  <si>
    <t>Rzvody sdk</t>
  </si>
  <si>
    <t>Podhledy sdk</t>
  </si>
  <si>
    <t>Režie,doprava, koordinace</t>
  </si>
  <si>
    <t>Podružný materiál</t>
  </si>
  <si>
    <t>Uklid na čisto</t>
  </si>
  <si>
    <t>Zednické práce</t>
  </si>
  <si>
    <t>Zahození šliců</t>
  </si>
  <si>
    <t>kpl</t>
  </si>
  <si>
    <t xml:space="preserve">1X Malování nového SDK </t>
  </si>
  <si>
    <t>Název akce: 1x vstup ul.: Fantova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</si>
</sst>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u/>
      <sz val="10"/>
      <color indexed="12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5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3" fontId="0" fillId="0" borderId="0" xfId="0" applyNumberFormat="1"/>
    <xf numFmtId="4" fontId="0" fillId="0" borderId="0" xfId="0" applyNumberFormat="1" applyAlignment="1">
      <alignment horizontal="right"/>
    </xf>
    <xf numFmtId="0" fontId="2" fillId="0" borderId="0" xfId="0" applyFont="1" applyBorder="1" applyAlignment="1">
      <alignment horizontal="center"/>
    </xf>
    <xf numFmtId="4" fontId="0" fillId="0" borderId="0" xfId="0" applyNumberFormat="1"/>
    <xf numFmtId="3" fontId="0" fillId="0" borderId="0" xfId="0" applyNumberFormat="1" applyAlignment="1">
      <alignment horizontal="center"/>
    </xf>
    <xf numFmtId="4" fontId="0" fillId="0" borderId="1" xfId="0" applyNumberFormat="1" applyBorder="1"/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2" fillId="0" borderId="0" xfId="0" applyNumberFormat="1" applyFont="1"/>
    <xf numFmtId="4" fontId="4" fillId="0" borderId="0" xfId="0" applyNumberFormat="1" applyFont="1"/>
    <xf numFmtId="4" fontId="0" fillId="0" borderId="0" xfId="0" applyNumberFormat="1" applyFill="1"/>
    <xf numFmtId="9" fontId="0" fillId="0" borderId="0" xfId="0" applyNumberFormat="1" applyAlignment="1">
      <alignment horizontal="center"/>
    </xf>
    <xf numFmtId="4" fontId="0" fillId="0" borderId="1" xfId="0" applyNumberFormat="1" applyFill="1" applyBorder="1"/>
    <xf numFmtId="0" fontId="2" fillId="0" borderId="2" xfId="0" applyFont="1" applyFill="1" applyBorder="1"/>
    <xf numFmtId="0" fontId="2" fillId="0" borderId="0" xfId="0" applyFont="1" applyBorder="1"/>
    <xf numFmtId="4" fontId="2" fillId="0" borderId="0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0" fontId="0" fillId="0" borderId="3" xfId="0" applyBorder="1"/>
    <xf numFmtId="4" fontId="0" fillId="0" borderId="4" xfId="0" applyNumberFormat="1" applyBorder="1"/>
    <xf numFmtId="0" fontId="7" fillId="0" borderId="0" xfId="0" applyFont="1"/>
    <xf numFmtId="0" fontId="4" fillId="0" borderId="0" xfId="0" applyFont="1"/>
    <xf numFmtId="14" fontId="0" fillId="0" borderId="0" xfId="0" applyNumberFormat="1"/>
    <xf numFmtId="0" fontId="2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8" fillId="0" borderId="0" xfId="0" applyFont="1"/>
    <xf numFmtId="0" fontId="4" fillId="0" borderId="0" xfId="0" applyFont="1" applyFill="1" applyBorder="1"/>
    <xf numFmtId="0" fontId="9" fillId="0" borderId="1" xfId="0" applyFont="1" applyFill="1" applyBorder="1"/>
    <xf numFmtId="0" fontId="0" fillId="0" borderId="1" xfId="0" applyBorder="1" applyAlignment="1"/>
    <xf numFmtId="4" fontId="0" fillId="0" borderId="1" xfId="0" applyNumberFormat="1" applyBorder="1" applyAlignment="1"/>
    <xf numFmtId="3" fontId="0" fillId="0" borderId="1" xfId="0" applyNumberFormat="1" applyBorder="1" applyAlignment="1"/>
  </cellXfs>
  <cellStyles count="4">
    <cellStyle name="Hypertextový odkaz 2" xfId="1"/>
    <cellStyle name="Normální" xfId="0" builtinId="0"/>
    <cellStyle name="Normální 2" xfId="2"/>
    <cellStyle name="Normální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zoomScaleNormal="100" workbookViewId="0">
      <selection activeCell="P8" sqref="P8"/>
    </sheetView>
  </sheetViews>
  <sheetFormatPr defaultColWidth="11.140625" defaultRowHeight="12.75" x14ac:dyDescent="0.2"/>
  <cols>
    <col min="1" max="1" width="9.5703125" customWidth="1"/>
    <col min="3" max="3" width="15.140625" customWidth="1"/>
    <col min="4" max="4" width="12.28515625" customWidth="1"/>
    <col min="5" max="5" width="10.85546875" customWidth="1"/>
    <col min="6" max="6" width="6.85546875" hidden="1" customWidth="1"/>
    <col min="9" max="9" width="12.7109375" customWidth="1"/>
    <col min="10" max="10" width="10.42578125" hidden="1" customWidth="1"/>
    <col min="11" max="11" width="12.7109375" customWidth="1"/>
    <col min="13" max="13" width="11.7109375" bestFit="1" customWidth="1"/>
  </cols>
  <sheetData>
    <row r="1" spans="2:13" x14ac:dyDescent="0.2">
      <c r="B1" s="30" t="s">
        <v>16</v>
      </c>
      <c r="C1" s="30"/>
      <c r="D1" s="30"/>
      <c r="E1" s="30"/>
      <c r="I1" s="27" t="s">
        <v>12</v>
      </c>
      <c r="K1" s="27"/>
      <c r="L1" s="33" t="s">
        <v>0</v>
      </c>
      <c r="M1" s="34"/>
    </row>
    <row r="2" spans="2:13" x14ac:dyDescent="0.2">
      <c r="B2" s="29"/>
      <c r="I2" s="28">
        <f>M42</f>
        <v>114902.8</v>
      </c>
      <c r="K2" s="28"/>
      <c r="L2" s="33" t="s">
        <v>1</v>
      </c>
    </row>
    <row r="3" spans="2:13" x14ac:dyDescent="0.2">
      <c r="B3" s="30" t="s">
        <v>39</v>
      </c>
      <c r="M3" s="31">
        <v>45021</v>
      </c>
    </row>
    <row r="4" spans="2:13" x14ac:dyDescent="0.2">
      <c r="B4" s="30"/>
    </row>
    <row r="5" spans="2:13" x14ac:dyDescent="0.2">
      <c r="G5" s="1" t="s">
        <v>2</v>
      </c>
      <c r="H5" s="1"/>
      <c r="I5" s="1"/>
      <c r="J5" s="1"/>
      <c r="K5" s="1" t="s">
        <v>3</v>
      </c>
      <c r="L5" s="1"/>
      <c r="M5" s="1"/>
    </row>
    <row r="6" spans="2:13" x14ac:dyDescent="0.2">
      <c r="B6" s="4" t="s">
        <v>4</v>
      </c>
      <c r="C6" s="4"/>
      <c r="D6" s="4"/>
      <c r="E6" s="4" t="s">
        <v>5</v>
      </c>
      <c r="F6" s="4"/>
      <c r="G6" s="4" t="s">
        <v>6</v>
      </c>
      <c r="H6" s="4" t="s">
        <v>7</v>
      </c>
      <c r="I6" s="4" t="s">
        <v>8</v>
      </c>
      <c r="J6" s="4"/>
      <c r="K6" s="4" t="s">
        <v>6</v>
      </c>
      <c r="L6" s="4" t="s">
        <v>7</v>
      </c>
      <c r="M6" s="4" t="s">
        <v>8</v>
      </c>
    </row>
    <row r="7" spans="2:13" ht="14.25" customHeight="1" x14ac:dyDescent="0.2">
      <c r="B7" s="36" t="s">
        <v>19</v>
      </c>
      <c r="E7" s="1"/>
      <c r="F7" s="10"/>
      <c r="G7" s="10"/>
      <c r="H7" s="11"/>
      <c r="I7" s="10"/>
      <c r="J7" s="8"/>
      <c r="K7" s="8"/>
      <c r="L7" s="11"/>
      <c r="M7" s="10"/>
    </row>
    <row r="8" spans="2:13" x14ac:dyDescent="0.2">
      <c r="B8" s="3" t="s">
        <v>17</v>
      </c>
      <c r="E8" s="1" t="s">
        <v>14</v>
      </c>
      <c r="F8" s="10"/>
      <c r="G8" s="10"/>
      <c r="H8" s="11"/>
      <c r="I8" s="10"/>
      <c r="J8" s="8"/>
      <c r="K8" s="8">
        <v>160</v>
      </c>
      <c r="L8" s="11">
        <v>18</v>
      </c>
      <c r="M8" s="10">
        <f t="shared" ref="M8:M12" si="0">K8*L8</f>
        <v>2880</v>
      </c>
    </row>
    <row r="9" spans="2:13" x14ac:dyDescent="0.2">
      <c r="B9" s="3" t="s">
        <v>18</v>
      </c>
      <c r="E9" s="1" t="s">
        <v>14</v>
      </c>
      <c r="F9" s="10"/>
      <c r="G9" s="10">
        <v>20</v>
      </c>
      <c r="H9" s="11">
        <v>110</v>
      </c>
      <c r="I9" s="10">
        <f t="shared" ref="I9" si="1">G9*H9</f>
        <v>2200</v>
      </c>
      <c r="J9" s="8"/>
      <c r="K9" s="8">
        <v>37</v>
      </c>
      <c r="L9" s="11">
        <v>110</v>
      </c>
      <c r="M9" s="10">
        <f t="shared" ref="M9" si="2">K9*L9</f>
        <v>4070</v>
      </c>
    </row>
    <row r="10" spans="2:13" x14ac:dyDescent="0.2">
      <c r="B10" s="3" t="s">
        <v>20</v>
      </c>
      <c r="E10" s="1" t="s">
        <v>14</v>
      </c>
      <c r="F10" s="10"/>
      <c r="G10" s="10">
        <v>7</v>
      </c>
      <c r="H10" s="11">
        <v>8</v>
      </c>
      <c r="I10" s="10">
        <f t="shared" ref="I10:I12" si="3">G10*H10</f>
        <v>56</v>
      </c>
      <c r="J10" s="8"/>
      <c r="K10" s="8">
        <v>40</v>
      </c>
      <c r="L10" s="11">
        <v>8</v>
      </c>
      <c r="M10" s="10">
        <f t="shared" si="0"/>
        <v>320</v>
      </c>
    </row>
    <row r="11" spans="2:13" x14ac:dyDescent="0.2">
      <c r="B11" s="3" t="s">
        <v>21</v>
      </c>
      <c r="E11" s="1" t="s">
        <v>9</v>
      </c>
      <c r="F11" s="10"/>
      <c r="G11" s="10">
        <v>630</v>
      </c>
      <c r="H11" s="11">
        <v>5</v>
      </c>
      <c r="I11" s="10">
        <f t="shared" ref="I11" si="4">G11*H11</f>
        <v>3150</v>
      </c>
      <c r="J11" s="8"/>
      <c r="K11" s="8">
        <v>430</v>
      </c>
      <c r="L11" s="11">
        <v>5</v>
      </c>
      <c r="M11" s="10">
        <f t="shared" ref="M11" si="5">K11*L11</f>
        <v>2150</v>
      </c>
    </row>
    <row r="12" spans="2:13" ht="14.25" customHeight="1" x14ac:dyDescent="0.2">
      <c r="B12" s="3" t="s">
        <v>23</v>
      </c>
      <c r="E12" s="1" t="s">
        <v>9</v>
      </c>
      <c r="F12" s="10"/>
      <c r="G12" s="10">
        <v>750</v>
      </c>
      <c r="H12" s="11">
        <v>5</v>
      </c>
      <c r="I12" s="10">
        <f t="shared" si="3"/>
        <v>3750</v>
      </c>
      <c r="J12" s="8"/>
      <c r="K12" s="8">
        <v>430</v>
      </c>
      <c r="L12" s="11">
        <v>5</v>
      </c>
      <c r="M12" s="10">
        <f t="shared" si="0"/>
        <v>2150</v>
      </c>
    </row>
    <row r="13" spans="2:13" x14ac:dyDescent="0.2">
      <c r="B13" s="3" t="s">
        <v>22</v>
      </c>
      <c r="E13" s="1" t="s">
        <v>9</v>
      </c>
      <c r="F13" s="10"/>
      <c r="G13" s="10">
        <v>730</v>
      </c>
      <c r="H13" s="11">
        <v>4</v>
      </c>
      <c r="I13" s="10">
        <f t="shared" ref="I13:I14" si="6">G13*H13</f>
        <v>2920</v>
      </c>
      <c r="J13" s="8"/>
      <c r="K13" s="8">
        <v>430</v>
      </c>
      <c r="L13" s="11">
        <v>4</v>
      </c>
      <c r="M13" s="10">
        <f t="shared" ref="M13:M14" si="7">K13*L13</f>
        <v>1720</v>
      </c>
    </row>
    <row r="14" spans="2:13" x14ac:dyDescent="0.2">
      <c r="B14" s="3" t="s">
        <v>24</v>
      </c>
      <c r="E14" s="1" t="s">
        <v>14</v>
      </c>
      <c r="F14" s="10"/>
      <c r="G14" s="10">
        <v>980</v>
      </c>
      <c r="H14" s="11">
        <v>4</v>
      </c>
      <c r="I14" s="10">
        <f t="shared" si="6"/>
        <v>3920</v>
      </c>
      <c r="J14" s="8"/>
      <c r="K14" s="8">
        <v>330</v>
      </c>
      <c r="L14" s="11">
        <v>4</v>
      </c>
      <c r="M14" s="10">
        <f t="shared" si="7"/>
        <v>1320</v>
      </c>
    </row>
    <row r="15" spans="2:13" x14ac:dyDescent="0.2">
      <c r="B15" s="6"/>
      <c r="C15" s="4"/>
      <c r="D15" s="4"/>
      <c r="E15" s="5"/>
      <c r="F15" s="5"/>
      <c r="G15" s="12"/>
      <c r="H15" s="13"/>
      <c r="I15" s="12"/>
      <c r="J15" s="12"/>
      <c r="K15" s="14"/>
      <c r="L15" s="13"/>
      <c r="M15" s="12"/>
    </row>
    <row r="16" spans="2:13" x14ac:dyDescent="0.2">
      <c r="B16" s="3" t="s">
        <v>10</v>
      </c>
      <c r="F16" s="1"/>
      <c r="G16" s="1"/>
      <c r="H16" s="10"/>
      <c r="I16" s="15">
        <f>SUM(I8:I15)</f>
        <v>15996</v>
      </c>
      <c r="K16" s="15"/>
      <c r="L16" s="7"/>
      <c r="M16" s="15">
        <f>SUM(M8:M15)</f>
        <v>14610</v>
      </c>
    </row>
    <row r="17" spans="1:13" x14ac:dyDescent="0.2">
      <c r="A17" s="35"/>
      <c r="B17" s="35"/>
      <c r="M17" s="10"/>
    </row>
    <row r="18" spans="1:13" x14ac:dyDescent="0.2">
      <c r="B18" s="35"/>
    </row>
    <row r="19" spans="1:13" x14ac:dyDescent="0.2">
      <c r="B19" s="37" t="s">
        <v>4</v>
      </c>
      <c r="C19" s="4"/>
      <c r="D19" s="4"/>
      <c r="E19" s="38" t="s">
        <v>5</v>
      </c>
      <c r="F19" s="12"/>
      <c r="G19" s="39" t="s">
        <v>6</v>
      </c>
      <c r="H19" s="40" t="s">
        <v>7</v>
      </c>
      <c r="I19" s="12" t="s">
        <v>8</v>
      </c>
      <c r="J19" s="8"/>
      <c r="K19" s="8"/>
      <c r="L19" s="11"/>
      <c r="M19" s="10"/>
    </row>
    <row r="20" spans="1:13" x14ac:dyDescent="0.2">
      <c r="B20" s="30" t="s">
        <v>25</v>
      </c>
      <c r="F20" s="1"/>
      <c r="G20" s="1"/>
      <c r="H20" s="10"/>
      <c r="J20" s="10"/>
      <c r="K20" s="10"/>
      <c r="L20" s="7"/>
      <c r="M20" s="10"/>
    </row>
    <row r="21" spans="1:13" x14ac:dyDescent="0.2">
      <c r="B21" s="3" t="s">
        <v>31</v>
      </c>
      <c r="E21" s="1" t="s">
        <v>14</v>
      </c>
      <c r="F21" s="10"/>
      <c r="G21" s="10">
        <v>1200</v>
      </c>
      <c r="H21" s="11">
        <v>30</v>
      </c>
      <c r="I21" s="10">
        <f t="shared" ref="I21:I22" si="8">G21*H21</f>
        <v>36000</v>
      </c>
      <c r="J21" s="8"/>
      <c r="K21" s="8"/>
      <c r="L21" s="11"/>
      <c r="M21" s="10"/>
    </row>
    <row r="22" spans="1:13" x14ac:dyDescent="0.2">
      <c r="B22" s="3" t="s">
        <v>30</v>
      </c>
      <c r="E22" s="1" t="s">
        <v>14</v>
      </c>
      <c r="F22" s="10"/>
      <c r="G22" s="10">
        <v>15000</v>
      </c>
      <c r="H22" s="11">
        <v>1</v>
      </c>
      <c r="I22" s="10">
        <f t="shared" si="8"/>
        <v>15000</v>
      </c>
      <c r="J22" s="8"/>
      <c r="K22" s="8"/>
      <c r="L22" s="11"/>
      <c r="M22" s="10"/>
    </row>
    <row r="23" spans="1:13" ht="14.25" customHeight="1" x14ac:dyDescent="0.2">
      <c r="B23" s="3" t="s">
        <v>29</v>
      </c>
      <c r="E23" s="1" t="s">
        <v>14</v>
      </c>
      <c r="F23" s="10"/>
      <c r="G23" s="10">
        <v>1100</v>
      </c>
      <c r="H23" s="11">
        <v>14</v>
      </c>
      <c r="I23" s="10">
        <f>G23*H23</f>
        <v>15400</v>
      </c>
      <c r="J23" s="8"/>
      <c r="K23" s="8"/>
      <c r="L23" s="11"/>
      <c r="M23" s="10"/>
    </row>
    <row r="24" spans="1:13" x14ac:dyDescent="0.2">
      <c r="B24" s="3"/>
      <c r="E24" s="1"/>
      <c r="F24" s="10"/>
      <c r="G24" s="10"/>
      <c r="H24" s="11"/>
      <c r="I24" s="10"/>
      <c r="J24" s="8"/>
      <c r="K24" s="8"/>
      <c r="L24" s="11"/>
      <c r="M24" s="10"/>
    </row>
    <row r="25" spans="1:13" x14ac:dyDescent="0.2">
      <c r="B25" s="36" t="s">
        <v>35</v>
      </c>
      <c r="E25" s="1"/>
      <c r="F25" s="10"/>
      <c r="G25" s="10"/>
      <c r="H25" s="11"/>
      <c r="I25" s="10"/>
      <c r="J25" s="8"/>
      <c r="K25" s="8"/>
      <c r="L25" s="11"/>
      <c r="M25" s="10"/>
    </row>
    <row r="26" spans="1:13" x14ac:dyDescent="0.2">
      <c r="B26" s="3" t="s">
        <v>36</v>
      </c>
      <c r="E26" s="1" t="s">
        <v>37</v>
      </c>
      <c r="F26" s="10"/>
      <c r="G26" s="10">
        <v>2730</v>
      </c>
      <c r="H26" s="11">
        <v>1</v>
      </c>
      <c r="I26" s="10">
        <f>G26*H26</f>
        <v>2730</v>
      </c>
      <c r="J26" s="8"/>
      <c r="K26" s="8"/>
      <c r="L26" s="11"/>
      <c r="M26" s="10"/>
    </row>
    <row r="27" spans="1:13" x14ac:dyDescent="0.2">
      <c r="B27" s="3" t="s">
        <v>38</v>
      </c>
      <c r="E27" s="1" t="s">
        <v>37</v>
      </c>
      <c r="F27" s="10"/>
      <c r="G27" s="10">
        <v>2000</v>
      </c>
      <c r="H27" s="11">
        <v>1</v>
      </c>
      <c r="I27" s="10">
        <f>G27*H27</f>
        <v>2000</v>
      </c>
      <c r="J27" s="8"/>
      <c r="K27" s="8"/>
      <c r="L27" s="11"/>
      <c r="M27" s="10"/>
    </row>
    <row r="28" spans="1:13" x14ac:dyDescent="0.2">
      <c r="B28" s="3"/>
      <c r="E28" s="1"/>
      <c r="F28" s="1"/>
      <c r="G28" s="10"/>
      <c r="H28" s="11"/>
      <c r="I28" s="10"/>
      <c r="J28" s="10"/>
      <c r="K28" s="8"/>
      <c r="L28" s="11"/>
      <c r="M28" s="10"/>
    </row>
    <row r="29" spans="1:13" ht="14.25" customHeight="1" x14ac:dyDescent="0.2">
      <c r="B29" s="6"/>
      <c r="C29" s="4"/>
      <c r="D29" s="4"/>
      <c r="E29" s="5"/>
      <c r="F29" s="12"/>
      <c r="G29" s="12"/>
      <c r="H29" s="13"/>
      <c r="I29" s="12"/>
      <c r="J29" s="8"/>
      <c r="K29" s="8"/>
      <c r="L29" s="11"/>
      <c r="M29" s="10"/>
    </row>
    <row r="30" spans="1:13" x14ac:dyDescent="0.2">
      <c r="B30" s="3" t="s">
        <v>10</v>
      </c>
      <c r="E30" s="1"/>
      <c r="F30" s="10"/>
      <c r="G30" s="10"/>
      <c r="H30" s="11"/>
      <c r="I30" s="16">
        <f>SUM(I21:I29)</f>
        <v>71130</v>
      </c>
      <c r="J30" s="8"/>
      <c r="K30" s="8"/>
      <c r="L30" s="11"/>
      <c r="M30" s="10"/>
    </row>
    <row r="31" spans="1:13" x14ac:dyDescent="0.2">
      <c r="B31" s="3"/>
      <c r="E31" s="1"/>
      <c r="F31" s="10"/>
      <c r="G31" s="10"/>
      <c r="H31" s="11"/>
      <c r="I31" s="10"/>
      <c r="J31" s="8"/>
      <c r="K31" s="8"/>
      <c r="L31" s="11"/>
      <c r="M31" s="10"/>
    </row>
    <row r="32" spans="1:13" x14ac:dyDescent="0.2">
      <c r="F32" s="1"/>
      <c r="G32" s="1"/>
      <c r="H32" s="10"/>
      <c r="J32" s="10"/>
      <c r="K32" s="10"/>
      <c r="L32" s="7"/>
      <c r="M32" s="10"/>
    </row>
    <row r="33" spans="1:13" x14ac:dyDescent="0.2">
      <c r="C33" s="2" t="s">
        <v>11</v>
      </c>
      <c r="F33" s="1"/>
      <c r="G33" s="1"/>
      <c r="H33" s="10"/>
      <c r="J33" s="10"/>
      <c r="K33" s="10"/>
      <c r="L33" s="7"/>
      <c r="M33" s="16" t="s">
        <v>12</v>
      </c>
    </row>
    <row r="34" spans="1:13" x14ac:dyDescent="0.2">
      <c r="C34" t="s">
        <v>26</v>
      </c>
      <c r="F34" s="1"/>
      <c r="G34" s="1"/>
      <c r="H34" s="10"/>
      <c r="J34" s="10"/>
      <c r="K34" s="10"/>
      <c r="L34" s="7"/>
      <c r="M34" s="17">
        <f>M16</f>
        <v>14610</v>
      </c>
    </row>
    <row r="35" spans="1:13" x14ac:dyDescent="0.2">
      <c r="C35" t="s">
        <v>27</v>
      </c>
      <c r="F35" s="1"/>
      <c r="G35" s="1"/>
      <c r="H35" s="10"/>
      <c r="J35" s="10"/>
      <c r="K35" s="10"/>
      <c r="L35" s="7"/>
      <c r="M35" s="17">
        <f>I16</f>
        <v>15996</v>
      </c>
    </row>
    <row r="36" spans="1:13" x14ac:dyDescent="0.2">
      <c r="A36" s="35"/>
      <c r="B36" s="35"/>
      <c r="C36" t="s">
        <v>28</v>
      </c>
      <c r="M36" s="10">
        <f>I30</f>
        <v>71130</v>
      </c>
    </row>
    <row r="37" spans="1:13" x14ac:dyDescent="0.2">
      <c r="C37" t="s">
        <v>33</v>
      </c>
      <c r="G37" s="18"/>
      <c r="H37" s="18"/>
      <c r="I37" s="10"/>
      <c r="K37" s="10"/>
      <c r="L37" s="7"/>
      <c r="M37" s="17">
        <v>1600</v>
      </c>
    </row>
    <row r="38" spans="1:13" x14ac:dyDescent="0.2">
      <c r="C38" t="s">
        <v>32</v>
      </c>
      <c r="G38" s="18">
        <v>0.05</v>
      </c>
      <c r="H38" s="18"/>
      <c r="I38" s="10">
        <f>M34+M35+M37+M36</f>
        <v>103336</v>
      </c>
      <c r="K38" s="10"/>
      <c r="L38" s="7"/>
      <c r="M38" s="17">
        <f>G38*I38</f>
        <v>5166.8</v>
      </c>
    </row>
    <row r="39" spans="1:13" x14ac:dyDescent="0.2">
      <c r="C39" s="23" t="s">
        <v>13</v>
      </c>
      <c r="D39" s="23"/>
      <c r="E39" s="23"/>
      <c r="F39" s="24"/>
      <c r="G39" s="24"/>
      <c r="H39" s="23"/>
      <c r="I39" s="23"/>
      <c r="J39" s="26"/>
      <c r="K39" s="25"/>
      <c r="L39" s="23"/>
      <c r="M39" s="17">
        <v>1400</v>
      </c>
    </row>
    <row r="40" spans="1:13" x14ac:dyDescent="0.2">
      <c r="C40" s="4" t="s">
        <v>34</v>
      </c>
      <c r="D40" s="4"/>
      <c r="E40" s="4"/>
      <c r="F40" s="5"/>
      <c r="G40" s="5"/>
      <c r="H40" s="4"/>
      <c r="I40" s="4"/>
      <c r="J40" s="19"/>
      <c r="K40" s="12"/>
      <c r="L40" s="4"/>
      <c r="M40" s="19">
        <v>5000</v>
      </c>
    </row>
    <row r="41" spans="1:13" x14ac:dyDescent="0.2">
      <c r="A41" s="35"/>
      <c r="B41" s="35"/>
      <c r="M41" s="10"/>
    </row>
    <row r="42" spans="1:13" x14ac:dyDescent="0.2">
      <c r="C42" s="20" t="s">
        <v>15</v>
      </c>
      <c r="D42" s="21"/>
      <c r="E42" s="21"/>
      <c r="F42" s="9"/>
      <c r="G42" s="9"/>
      <c r="H42" s="21"/>
      <c r="I42" s="21"/>
      <c r="J42" s="21"/>
      <c r="K42" s="21"/>
      <c r="L42" s="21"/>
      <c r="M42" s="22">
        <f>SUM(M34:M40)</f>
        <v>114902.8</v>
      </c>
    </row>
    <row r="43" spans="1:13" x14ac:dyDescent="0.2">
      <c r="C43" s="32"/>
      <c r="D43" s="21"/>
      <c r="E43" s="21"/>
      <c r="F43" s="9"/>
      <c r="G43" s="9"/>
      <c r="H43" s="21"/>
      <c r="I43" s="21"/>
      <c r="J43" s="21"/>
      <c r="K43" s="21"/>
      <c r="L43" s="21"/>
      <c r="M43" s="22"/>
    </row>
    <row r="44" spans="1:13" x14ac:dyDescent="0.2">
      <c r="M44" s="10"/>
    </row>
    <row r="45" spans="1:13" x14ac:dyDescent="0.2">
      <c r="A45" s="35"/>
      <c r="B45" s="35"/>
      <c r="M45" s="10"/>
    </row>
    <row r="46" spans="1:13" x14ac:dyDescent="0.2">
      <c r="B46" s="35"/>
    </row>
    <row r="47" spans="1:13" x14ac:dyDescent="0.2">
      <c r="M47" s="10"/>
    </row>
  </sheetData>
  <phoneticPr fontId="3" type="noConversion"/>
  <pageMargins left="0.74791666666666667" right="0.74791666666666667" top="0.98402777777777783" bottom="0.98402777777777783" header="0.51180555555555562" footer="0.51180555555555562"/>
  <pageSetup paperSize="9" scale="68" firstPageNumber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ELEKTRO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 F5Z</dc:creator>
  <cp:keywords/>
  <dc:description/>
  <cp:lastModifiedBy>Milan</cp:lastModifiedBy>
  <cp:revision/>
  <dcterms:created xsi:type="dcterms:W3CDTF">2014-03-27T19:54:22Z</dcterms:created>
  <dcterms:modified xsi:type="dcterms:W3CDTF">2023-04-05T06:08:33Z</dcterms:modified>
  <cp:category/>
  <cp:contentStatus/>
</cp:coreProperties>
</file>